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зад1" sheetId="1" r:id="rId1"/>
    <sheet name="зад2" sheetId="2" r:id="rId2"/>
    <sheet name="зад4" sheetId="3" r:id="rId3"/>
    <sheet name="дополнительное зад" sheetId="4" r:id="rId4"/>
  </sheets>
  <definedNames>
    <definedName name="solver_adj" localSheetId="3" hidden="1">'дополнительное зад'!$G$2:$G$7</definedName>
    <definedName name="solver_adj" localSheetId="0" hidden="1">'зад1'!$B$9:$C$9</definedName>
    <definedName name="solver_adj" localSheetId="1" hidden="1">'зад2'!$C$20:$D$22</definedName>
    <definedName name="solver_adj" localSheetId="2" hidden="1">'зад4'!$B$13:$E$13</definedName>
    <definedName name="solver_cvg" localSheetId="3" hidden="1">0.0001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3" hidden="1">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3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3" hidden="1">100</definedName>
    <definedName name="solver_itr" localSheetId="0" hidden="1">100</definedName>
    <definedName name="solver_itr" localSheetId="1" hidden="1">1000</definedName>
    <definedName name="solver_itr" localSheetId="2" hidden="1">100</definedName>
    <definedName name="solver_lhs1" localSheetId="3" hidden="1">'дополнительное зад'!$D$2:$D$7</definedName>
    <definedName name="solver_lhs1" localSheetId="0" hidden="1">'зад1'!$B$9:$C$9</definedName>
    <definedName name="solver_lhs1" localSheetId="1" hidden="1">'зад2'!$C$24:$D$24</definedName>
    <definedName name="solver_lhs1" localSheetId="2" hidden="1">'зад4'!$G$4:$G$8</definedName>
    <definedName name="solver_lhs2" localSheetId="3" hidden="1">'дополнительное зад'!$G$2:$G$7</definedName>
    <definedName name="solver_lhs2" localSheetId="0" hidden="1">'зад1'!$B$9:$C$9</definedName>
    <definedName name="solver_lhs2" localSheetId="1" hidden="1">'зад2'!$E$20:$E$22</definedName>
    <definedName name="solver_lhs2" localSheetId="2" hidden="1">'зад4'!$B$13:$E$13</definedName>
    <definedName name="solver_lhs3" localSheetId="0" hidden="1">'зад1'!$D$3:$D$5</definedName>
    <definedName name="solver_lhs3" localSheetId="1" hidden="1">'зад2'!$C$20:$D$22</definedName>
    <definedName name="solver_lhs3" localSheetId="2" hidden="1">'зад4'!$B$13:$E$13</definedName>
    <definedName name="solver_lhs4" localSheetId="1" hidden="1">'зад2'!$C$20:$D$22</definedName>
    <definedName name="solver_lin" localSheetId="3" hidden="1">2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neg" localSheetId="3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um" localSheetId="3" hidden="1">2</definedName>
    <definedName name="solver_num" localSheetId="0" hidden="1">3</definedName>
    <definedName name="solver_num" localSheetId="1" hidden="1">4</definedName>
    <definedName name="solver_num" localSheetId="2" hidden="1">3</definedName>
    <definedName name="solver_nwt" localSheetId="3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3" hidden="1">'дополнительное зад'!$G$8</definedName>
    <definedName name="solver_opt" localSheetId="0" hidden="1">'зад1'!$E$8</definedName>
    <definedName name="solver_opt" localSheetId="1" hidden="1">'зад2'!$C$27</definedName>
    <definedName name="solver_opt" localSheetId="2" hidden="1">'зад4'!$B$16</definedName>
    <definedName name="solver_pre" localSheetId="3" hidden="1">0.000001</definedName>
    <definedName name="solver_pre" localSheetId="0" hidden="1">0.000001</definedName>
    <definedName name="solver_pre" localSheetId="1" hidden="1">0.000000000001</definedName>
    <definedName name="solver_pre" localSheetId="2" hidden="1">0.000001</definedName>
    <definedName name="solver_rel1" localSheetId="3" hidden="1">3</definedName>
    <definedName name="solver_rel1" localSheetId="0" hidden="1">4</definedName>
    <definedName name="solver_rel1" localSheetId="1" hidden="1">1</definedName>
    <definedName name="solver_rel1" localSheetId="2" hidden="1">3</definedName>
    <definedName name="solver_rel2" localSheetId="3" hidden="1">4</definedName>
    <definedName name="solver_rel2" localSheetId="0" hidden="1">3</definedName>
    <definedName name="solver_rel2" localSheetId="1" hidden="1">1</definedName>
    <definedName name="solver_rel2" localSheetId="2" hidden="1">3</definedName>
    <definedName name="solver_rel3" localSheetId="0" hidden="1">3</definedName>
    <definedName name="solver_rel3" localSheetId="1" hidden="1">4</definedName>
    <definedName name="solver_rel3" localSheetId="2" hidden="1">4</definedName>
    <definedName name="solver_rel4" localSheetId="1" hidden="1">3</definedName>
    <definedName name="solver_rhs1" localSheetId="3" hidden="1">'дополнительное зад'!$C$2:$C$7</definedName>
    <definedName name="solver_rhs1" localSheetId="0" hidden="1">целое</definedName>
    <definedName name="solver_rhs1" localSheetId="1" hidden="1">'зад2'!$C$23:$D$23</definedName>
    <definedName name="solver_rhs1" localSheetId="2" hidden="1">'зад4'!$F$4:$F$8</definedName>
    <definedName name="solver_rhs2" localSheetId="3" hidden="1">целое</definedName>
    <definedName name="solver_rhs2" localSheetId="0" hidden="1">0</definedName>
    <definedName name="solver_rhs2" localSheetId="1" hidden="1">'зад2'!$F$20:$F$22</definedName>
    <definedName name="solver_rhs2" localSheetId="2" hidden="1">0</definedName>
    <definedName name="solver_rhs3" localSheetId="0" hidden="1">'зад1'!$F$2:$F$4</definedName>
    <definedName name="solver_rhs3" localSheetId="1" hidden="1">целое</definedName>
    <definedName name="solver_rhs3" localSheetId="2" hidden="1">целое</definedName>
    <definedName name="solver_rhs4" localSheetId="1" hidden="1">0</definedName>
    <definedName name="solver_scl" localSheetId="3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3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3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3" hidden="1">0.05</definedName>
    <definedName name="solver_tol" localSheetId="0" hidden="1">0.05</definedName>
    <definedName name="solver_tol" localSheetId="1" hidden="1">0.01</definedName>
    <definedName name="solver_tol" localSheetId="2" hidden="1">0.05</definedName>
    <definedName name="solver_typ" localSheetId="3" hidden="1">2</definedName>
    <definedName name="solver_typ" localSheetId="0" hidden="1">1</definedName>
    <definedName name="solver_typ" localSheetId="1" hidden="1">2</definedName>
    <definedName name="solver_typ" localSheetId="2" hidden="1">2</definedName>
    <definedName name="solver_val" localSheetId="3" hidden="1">0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<sst xmlns="http://schemas.openxmlformats.org/spreadsheetml/2006/main" count="72" uniqueCount="58">
  <si>
    <t>Продукция</t>
  </si>
  <si>
    <t>Запасы сырья</t>
  </si>
  <si>
    <t>1-й вид продукции</t>
  </si>
  <si>
    <t>2-й вид продукции</t>
  </si>
  <si>
    <t>Цена прадукции</t>
  </si>
  <si>
    <t>Фактический выпуск прадукции (единиц)</t>
  </si>
  <si>
    <t>Фактический
расход
сырья</t>
  </si>
  <si>
    <t>выручка(руб)</t>
  </si>
  <si>
    <t>1-й вид сырья</t>
  </si>
  <si>
    <t>2-й вид сырья</t>
  </si>
  <si>
    <t>3-й вид сырья</t>
  </si>
  <si>
    <t>Склады</t>
  </si>
  <si>
    <t>Склад 1</t>
  </si>
  <si>
    <t>Склад 2</t>
  </si>
  <si>
    <t>Склад 3</t>
  </si>
  <si>
    <t>Наличие груза</t>
  </si>
  <si>
    <t xml:space="preserve"> на складе</t>
  </si>
  <si>
    <t xml:space="preserve">Пункты </t>
  </si>
  <si>
    <t>Назначения</t>
  </si>
  <si>
    <t>Пункт 1</t>
  </si>
  <si>
    <t>Пункт 2</t>
  </si>
  <si>
    <t xml:space="preserve">Потребность груза </t>
  </si>
  <si>
    <t>План перевозок</t>
  </si>
  <si>
    <t>Фактически
перевезено
со складое</t>
  </si>
  <si>
    <t>Фактически 
первезено
 е продукты</t>
  </si>
  <si>
    <t>Наличие
 груза</t>
  </si>
  <si>
    <t>Потребность груза</t>
  </si>
  <si>
    <t>Стоимость перевозок</t>
  </si>
  <si>
    <t>Единица веса</t>
  </si>
  <si>
    <t>Минимальные потребности на планируемый период</t>
  </si>
  <si>
    <t>зерна</t>
  </si>
  <si>
    <t>Ингредиент A</t>
  </si>
  <si>
    <t>Затраты в расчете на ед. веса (цена)</t>
  </si>
  <si>
    <t>Минимизировать</t>
  </si>
  <si>
    <t>В</t>
  </si>
  <si>
    <t>С</t>
  </si>
  <si>
    <t>Д</t>
  </si>
  <si>
    <t>Е</t>
  </si>
  <si>
    <t>Фактическое кол-во зерна вкомбикорме</t>
  </si>
  <si>
    <t>Стоимость комбикорма:</t>
  </si>
  <si>
    <t>Фактическое
 кол-во
 витоминов</t>
  </si>
  <si>
    <t>Время суток (с/до часов)</t>
  </si>
  <si>
    <t>№ периода</t>
  </si>
  <si>
    <t>Минимальное число сотрудников</t>
  </si>
  <si>
    <t>2---6</t>
  </si>
  <si>
    <t>6---10</t>
  </si>
  <si>
    <t>10---14</t>
  </si>
  <si>
    <t>14---18</t>
  </si>
  <si>
    <t>18---22</t>
  </si>
  <si>
    <t>22---2</t>
  </si>
  <si>
    <t>Фактическое число</t>
  </si>
  <si>
    <t>Смены</t>
  </si>
  <si>
    <t>Кол-во</t>
  </si>
  <si>
    <t>6---14</t>
  </si>
  <si>
    <t>10---18</t>
  </si>
  <si>
    <t>14---22</t>
  </si>
  <si>
    <t>18---2</t>
  </si>
  <si>
    <t>22---6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</si>
</sst>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10"/>
      <color indexed="8"/>
      <name val="Arial"/>
      <family val="0"/>
    </font>
    <font>
      <sz val="8"/>
      <name val="Arial"/>
      <family val="0"/>
    </font>
    <font>
      <sz val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4" borderId="8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0" fillId="5" borderId="0" xfId="0" applyFill="1" applyAlignment="1">
      <alignment wrapText="1"/>
    </xf>
    <xf numFmtId="0" fontId="2" fillId="6" borderId="2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justify" vertical="top" wrapText="1"/>
    </xf>
    <xf numFmtId="0" fontId="2" fillId="5" borderId="3" xfId="0" applyFont="1" applyFill="1" applyBorder="1" applyAlignment="1">
      <alignment horizontal="center" vertical="top" wrapText="1"/>
    </xf>
    <xf numFmtId="0" fontId="4" fillId="7" borderId="0" xfId="0" applyFont="1" applyFill="1" applyAlignment="1">
      <alignment horizontal="center" wrapText="1"/>
    </xf>
    <xf numFmtId="0" fontId="0" fillId="8" borderId="0" xfId="0" applyFill="1" applyAlignment="1">
      <alignment wrapText="1"/>
    </xf>
    <xf numFmtId="0" fontId="0" fillId="8" borderId="0" xfId="0" applyFill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6" borderId="0" xfId="0" applyFill="1" applyAlignment="1">
      <alignment/>
    </xf>
    <xf numFmtId="0" fontId="0" fillId="9" borderId="13" xfId="0" applyFill="1" applyBorder="1" applyAlignment="1">
      <alignment wrapText="1"/>
    </xf>
    <xf numFmtId="16" fontId="0" fillId="9" borderId="13" xfId="0" applyNumberFormat="1" applyFill="1" applyBorder="1" applyAlignment="1">
      <alignment wrapText="1"/>
    </xf>
    <xf numFmtId="17" fontId="0" fillId="9" borderId="13" xfId="0" applyNumberFormat="1" applyFill="1" applyBorder="1" applyAlignment="1">
      <alignment wrapText="1"/>
    </xf>
    <xf numFmtId="0" fontId="0" fillId="9" borderId="14" xfId="0" applyFill="1" applyBorder="1" applyAlignment="1">
      <alignment wrapText="1"/>
    </xf>
    <xf numFmtId="0" fontId="0" fillId="9" borderId="15" xfId="0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6" borderId="16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6" sqref="A6"/>
    </sheetView>
  </sheetViews>
  <sheetFormatPr defaultColWidth="9.140625" defaultRowHeight="12.75"/>
  <cols>
    <col min="1" max="1" width="37.00390625" style="0" bestFit="1" customWidth="1"/>
    <col min="2" max="2" width="11.00390625" style="0" customWidth="1"/>
    <col min="3" max="3" width="11.7109375" style="0" customWidth="1"/>
    <col min="4" max="4" width="11.8515625" style="0" customWidth="1"/>
    <col min="5" max="5" width="11.7109375" style="0" customWidth="1"/>
    <col min="6" max="6" width="11.8515625" style="0" customWidth="1"/>
  </cols>
  <sheetData>
    <row r="1" spans="2:6" ht="42.75" customHeight="1" thickBot="1">
      <c r="B1" s="6" t="s">
        <v>0</v>
      </c>
      <c r="C1" s="7"/>
      <c r="D1" s="1" t="s">
        <v>1</v>
      </c>
      <c r="F1" s="10" t="s">
        <v>6</v>
      </c>
    </row>
    <row r="2" spans="2:6" ht="21.75" customHeight="1" thickBot="1">
      <c r="B2" s="2" t="s">
        <v>2</v>
      </c>
      <c r="C2" s="3" t="s">
        <v>3</v>
      </c>
      <c r="D2" s="4"/>
      <c r="F2">
        <f>B3*$B$9+C3*$C$9</f>
        <v>36.1</v>
      </c>
    </row>
    <row r="3" spans="1:6" ht="19.5" customHeight="1" thickBot="1">
      <c r="A3" s="8" t="s">
        <v>8</v>
      </c>
      <c r="B3" s="5">
        <v>1.2</v>
      </c>
      <c r="C3" s="4">
        <v>1.9</v>
      </c>
      <c r="D3" s="4">
        <v>37</v>
      </c>
      <c r="F3">
        <f>B4*$B$9+C4*$C$9</f>
        <v>56.3</v>
      </c>
    </row>
    <row r="4" spans="1:6" ht="21" customHeight="1" thickBot="1">
      <c r="A4" s="8" t="s">
        <v>9</v>
      </c>
      <c r="B4" s="5">
        <v>2.3</v>
      </c>
      <c r="C4" s="4">
        <v>1.8</v>
      </c>
      <c r="D4" s="4">
        <v>57.6</v>
      </c>
      <c r="F4">
        <f>B5*$B$9+C5*$C$9</f>
        <v>6.8</v>
      </c>
    </row>
    <row r="5" spans="1:4" ht="18.75" customHeight="1" thickBot="1">
      <c r="A5" s="8" t="s">
        <v>10</v>
      </c>
      <c r="B5" s="5">
        <v>0.1</v>
      </c>
      <c r="C5" s="4">
        <v>0.7</v>
      </c>
      <c r="D5" s="4">
        <v>7</v>
      </c>
    </row>
    <row r="7" spans="1:5" ht="12.75">
      <c r="A7" t="s">
        <v>4</v>
      </c>
      <c r="B7" s="11">
        <v>25000</v>
      </c>
      <c r="C7" s="11">
        <v>50000</v>
      </c>
      <c r="E7" s="13" t="s">
        <v>7</v>
      </c>
    </row>
    <row r="8" ht="12.75">
      <c r="E8">
        <f>B9*B7+C9*C7</f>
        <v>825000</v>
      </c>
    </row>
    <row r="9" spans="1:3" ht="12.75">
      <c r="A9" t="s">
        <v>5</v>
      </c>
      <c r="B9" s="14">
        <v>19</v>
      </c>
      <c r="C9" s="14">
        <v>7</v>
      </c>
    </row>
  </sheetData>
  <mergeCells count="1">
    <mergeCell ref="B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7"/>
  <sheetViews>
    <sheetView workbookViewId="0" topLeftCell="A1">
      <selection activeCell="D24" sqref="D24"/>
    </sheetView>
  </sheetViews>
  <sheetFormatPr defaultColWidth="9.140625" defaultRowHeight="12.75"/>
  <cols>
    <col min="2" max="2" width="16.57421875" style="0" customWidth="1"/>
    <col min="3" max="4" width="10.421875" style="0" customWidth="1"/>
    <col min="5" max="5" width="12.140625" style="0" customWidth="1"/>
  </cols>
  <sheetData>
    <row r="1" spans="2:5" ht="13.5" thickBot="1">
      <c r="B1" s="15" t="s">
        <v>11</v>
      </c>
      <c r="C1" s="16" t="s">
        <v>12</v>
      </c>
      <c r="D1" s="16" t="s">
        <v>13</v>
      </c>
      <c r="E1" s="16" t="s">
        <v>14</v>
      </c>
    </row>
    <row r="2" spans="2:5" ht="22.5" customHeight="1">
      <c r="B2" s="21" t="s">
        <v>15</v>
      </c>
      <c r="C2" s="19">
        <v>18</v>
      </c>
      <c r="D2" s="19">
        <v>75</v>
      </c>
      <c r="E2" s="19">
        <v>31</v>
      </c>
    </row>
    <row r="3" spans="2:5" ht="22.5" customHeight="1" thickBot="1">
      <c r="B3" s="5" t="s">
        <v>16</v>
      </c>
      <c r="C3" s="20"/>
      <c r="D3" s="20"/>
      <c r="E3" s="20"/>
    </row>
    <row r="6" ht="13.5" thickBot="1"/>
    <row r="7" spans="2:4" ht="18" customHeight="1">
      <c r="B7" s="22" t="s">
        <v>17</v>
      </c>
      <c r="C7" s="23" t="s">
        <v>19</v>
      </c>
      <c r="D7" s="23" t="s">
        <v>20</v>
      </c>
    </row>
    <row r="8" spans="2:4" ht="15.75" customHeight="1" thickBot="1">
      <c r="B8" s="2" t="s">
        <v>18</v>
      </c>
      <c r="C8" s="24"/>
      <c r="D8" s="24"/>
    </row>
    <row r="9" spans="2:4" ht="13.5" thickBot="1">
      <c r="B9" s="5" t="s">
        <v>21</v>
      </c>
      <c r="C9" s="4">
        <v>45</v>
      </c>
      <c r="D9" s="4">
        <v>79</v>
      </c>
    </row>
    <row r="12" ht="13.5" thickBot="1"/>
    <row r="13" spans="2:4" ht="13.5" thickBot="1">
      <c r="B13" s="25"/>
      <c r="C13" s="16" t="s">
        <v>19</v>
      </c>
      <c r="D13" s="16" t="s">
        <v>20</v>
      </c>
    </row>
    <row r="14" spans="2:4" ht="13.5" thickBot="1">
      <c r="B14" s="5" t="s">
        <v>12</v>
      </c>
      <c r="C14" s="4">
        <v>17</v>
      </c>
      <c r="D14" s="4">
        <v>6</v>
      </c>
    </row>
    <row r="15" spans="2:4" ht="13.5" thickBot="1">
      <c r="B15" s="5" t="s">
        <v>13</v>
      </c>
      <c r="C15" s="4">
        <v>12</v>
      </c>
      <c r="D15" s="4">
        <v>13</v>
      </c>
    </row>
    <row r="16" spans="2:4" ht="13.5" thickBot="1">
      <c r="B16" s="5" t="s">
        <v>14</v>
      </c>
      <c r="C16" s="4">
        <v>9</v>
      </c>
      <c r="D16" s="4">
        <v>8</v>
      </c>
    </row>
    <row r="18" ht="13.5" thickBot="1"/>
    <row r="19" spans="2:6" ht="36.75" customHeight="1" thickBot="1">
      <c r="B19" s="28" t="s">
        <v>22</v>
      </c>
      <c r="C19" s="16" t="s">
        <v>19</v>
      </c>
      <c r="D19" s="16" t="s">
        <v>20</v>
      </c>
      <c r="E19" s="26" t="s">
        <v>23</v>
      </c>
      <c r="F19" s="31" t="s">
        <v>25</v>
      </c>
    </row>
    <row r="20" spans="2:6" ht="13.5" thickBot="1">
      <c r="B20" s="27" t="s">
        <v>12</v>
      </c>
      <c r="C20">
        <v>0</v>
      </c>
      <c r="D20" s="29">
        <v>18.000000000000377</v>
      </c>
      <c r="E20">
        <f>SUM(C20:D20)</f>
        <v>18.000000000000377</v>
      </c>
      <c r="F20">
        <v>18</v>
      </c>
    </row>
    <row r="21" spans="2:6" ht="13.5" thickBot="1">
      <c r="B21" s="5" t="s">
        <v>13</v>
      </c>
      <c r="C21">
        <v>45</v>
      </c>
      <c r="D21" s="29">
        <v>29.999999999999496</v>
      </c>
      <c r="E21">
        <f>SUM(C21:D21)</f>
        <v>74.99999999999949</v>
      </c>
      <c r="F21">
        <v>75</v>
      </c>
    </row>
    <row r="22" spans="2:6" ht="13.5" thickBot="1">
      <c r="B22" s="5" t="s">
        <v>14</v>
      </c>
      <c r="C22" s="29">
        <v>0</v>
      </c>
      <c r="D22" s="29">
        <v>31.000000000000128</v>
      </c>
      <c r="E22">
        <f>SUM(C22:D22)</f>
        <v>31.000000000000128</v>
      </c>
      <c r="F22">
        <v>31</v>
      </c>
    </row>
    <row r="23" spans="2:4" ht="33.75">
      <c r="B23" s="30" t="s">
        <v>24</v>
      </c>
      <c r="C23">
        <f>SUM(C20:C22)</f>
        <v>45</v>
      </c>
      <c r="D23">
        <f>SUM(D20:D22)</f>
        <v>79</v>
      </c>
    </row>
    <row r="24" spans="2:4" ht="13.5" thickBot="1">
      <c r="B24" s="32" t="s">
        <v>26</v>
      </c>
      <c r="C24" s="4">
        <v>45</v>
      </c>
      <c r="D24" s="4">
        <v>79</v>
      </c>
    </row>
    <row r="27" spans="2:3" ht="25.5">
      <c r="B27" s="9" t="s">
        <v>27</v>
      </c>
      <c r="C27">
        <f>C20*C14+D20*D14+C21*C15+D21*D15+C22*C16+D22*D16</f>
        <v>1285.9999999999968</v>
      </c>
    </row>
  </sheetData>
  <mergeCells count="5">
    <mergeCell ref="C2:C3"/>
    <mergeCell ref="D2:D3"/>
    <mergeCell ref="E2:E3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4" sqref="G4"/>
    </sheetView>
  </sheetViews>
  <sheetFormatPr defaultColWidth="9.140625" defaultRowHeight="12.75"/>
  <cols>
    <col min="1" max="1" width="35.00390625" style="0" customWidth="1"/>
    <col min="2" max="2" width="11.57421875" style="0" customWidth="1"/>
    <col min="7" max="7" width="15.7109375" style="0" customWidth="1"/>
  </cols>
  <sheetData>
    <row r="1" spans="1:7" ht="36" customHeight="1" thickBot="1">
      <c r="A1" s="40"/>
      <c r="B1" s="44" t="s">
        <v>28</v>
      </c>
      <c r="C1" s="43"/>
      <c r="D1" s="43"/>
      <c r="E1" s="45"/>
      <c r="F1" s="23" t="s">
        <v>29</v>
      </c>
      <c r="G1" s="47" t="s">
        <v>40</v>
      </c>
    </row>
    <row r="2" spans="1:6" ht="13.5" customHeight="1">
      <c r="A2" s="41"/>
      <c r="B2" s="33" t="s">
        <v>30</v>
      </c>
      <c r="C2" s="34" t="s">
        <v>30</v>
      </c>
      <c r="D2" s="33" t="s">
        <v>30</v>
      </c>
      <c r="E2" s="33" t="s">
        <v>30</v>
      </c>
      <c r="F2" s="46"/>
    </row>
    <row r="3" spans="1:6" ht="13.5" thickBot="1">
      <c r="A3" s="42"/>
      <c r="B3" s="33">
        <v>1</v>
      </c>
      <c r="C3" s="33">
        <v>2</v>
      </c>
      <c r="D3" s="33">
        <v>3</v>
      </c>
      <c r="E3" s="33">
        <v>4</v>
      </c>
      <c r="F3" s="24"/>
    </row>
    <row r="4" spans="1:7" ht="13.5" thickBot="1">
      <c r="A4" s="35" t="s">
        <v>31</v>
      </c>
      <c r="B4" s="36">
        <v>2</v>
      </c>
      <c r="C4" s="36">
        <v>3</v>
      </c>
      <c r="D4" s="36">
        <v>7</v>
      </c>
      <c r="E4" s="37">
        <v>1</v>
      </c>
      <c r="F4" s="37">
        <v>1250</v>
      </c>
      <c r="G4">
        <f>SUMPRODUCT(B4:E4,$B$13:$E$13)</f>
        <v>1279.9999999455242</v>
      </c>
    </row>
    <row r="5" spans="1:7" ht="13.5" thickBot="1">
      <c r="A5" s="35" t="s">
        <v>34</v>
      </c>
      <c r="B5" s="17">
        <v>1</v>
      </c>
      <c r="C5" s="17">
        <v>0.7</v>
      </c>
      <c r="D5" s="17">
        <v>0</v>
      </c>
      <c r="E5" s="18">
        <v>2.3</v>
      </c>
      <c r="F5" s="18">
        <v>450</v>
      </c>
      <c r="G5">
        <f>SUMPRODUCT(B5:E5,$B$13:$E$13)</f>
        <v>505.599999987289</v>
      </c>
    </row>
    <row r="6" spans="1:7" ht="13.5" thickBot="1">
      <c r="A6" s="35" t="s">
        <v>35</v>
      </c>
      <c r="B6" s="17">
        <v>5</v>
      </c>
      <c r="C6" s="17">
        <v>2</v>
      </c>
      <c r="D6" s="17">
        <v>0.2</v>
      </c>
      <c r="E6" s="18">
        <v>1</v>
      </c>
      <c r="F6" s="18">
        <v>900</v>
      </c>
      <c r="G6">
        <f>SUMPRODUCT(B6:E6,$B$13:$E$13)</f>
        <v>2275.999999963683</v>
      </c>
    </row>
    <row r="7" spans="1:7" ht="13.5" thickBot="1">
      <c r="A7" s="35" t="s">
        <v>36</v>
      </c>
      <c r="B7" s="17">
        <v>0.6</v>
      </c>
      <c r="C7" s="17">
        <v>0.7</v>
      </c>
      <c r="D7" s="17">
        <v>0.5</v>
      </c>
      <c r="E7" s="18">
        <v>1</v>
      </c>
      <c r="F7" s="18">
        <v>350</v>
      </c>
      <c r="G7">
        <f>SUMPRODUCT(B7:E7,$B$13:$E$13)</f>
        <v>350.39999998728894</v>
      </c>
    </row>
    <row r="8" spans="1:7" ht="13.5" thickBot="1">
      <c r="A8" s="35" t="s">
        <v>37</v>
      </c>
      <c r="B8" s="38">
        <v>1.2</v>
      </c>
      <c r="C8" s="38">
        <v>0.8</v>
      </c>
      <c r="D8" s="38">
        <v>0.3</v>
      </c>
      <c r="E8" s="39">
        <v>0</v>
      </c>
      <c r="F8" s="39">
        <v>600</v>
      </c>
      <c r="G8">
        <f>SUMPRODUCT(B8:E8,$B$13:$E$13)</f>
        <v>599.9999999854731</v>
      </c>
    </row>
    <row r="9" spans="1:6" ht="34.5" thickBot="1">
      <c r="A9" s="35" t="s">
        <v>32</v>
      </c>
      <c r="B9" s="39">
        <v>41</v>
      </c>
      <c r="C9" s="39">
        <v>35</v>
      </c>
      <c r="D9" s="39">
        <v>48</v>
      </c>
      <c r="E9" s="39">
        <v>42</v>
      </c>
      <c r="F9" s="39" t="s">
        <v>33</v>
      </c>
    </row>
    <row r="13" spans="1:5" ht="12.75">
      <c r="A13" s="8" t="s">
        <v>38</v>
      </c>
      <c r="B13" s="12">
        <v>388</v>
      </c>
      <c r="C13" s="12">
        <v>167.9999999818414</v>
      </c>
      <c r="D13" s="12">
        <v>0</v>
      </c>
      <c r="E13" s="12">
        <v>0</v>
      </c>
    </row>
    <row r="16" spans="1:2" ht="12.75">
      <c r="A16" s="8" t="s">
        <v>39</v>
      </c>
      <c r="B16">
        <f>SUMPRODUCT(B9:E9,B13:E13)</f>
        <v>21787.99999936445</v>
      </c>
    </row>
  </sheetData>
  <mergeCells count="3">
    <mergeCell ref="A1:A3"/>
    <mergeCell ref="B1:E1"/>
    <mergeCell ref="F1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G8" sqref="G8"/>
    </sheetView>
  </sheetViews>
  <sheetFormatPr defaultColWidth="9.140625" defaultRowHeight="12.75"/>
  <cols>
    <col min="1" max="1" width="16.00390625" style="0" customWidth="1"/>
    <col min="2" max="2" width="15.00390625" style="0" customWidth="1"/>
    <col min="3" max="3" width="14.00390625" style="0" customWidth="1"/>
  </cols>
  <sheetData>
    <row r="1" spans="1:7" ht="37.5" customHeight="1">
      <c r="A1" s="49" t="s">
        <v>41</v>
      </c>
      <c r="B1" s="49" t="s">
        <v>42</v>
      </c>
      <c r="C1" s="49" t="s">
        <v>43</v>
      </c>
      <c r="D1" s="52" t="s">
        <v>50</v>
      </c>
      <c r="F1" s="53" t="s">
        <v>51</v>
      </c>
      <c r="G1" s="53" t="s">
        <v>52</v>
      </c>
    </row>
    <row r="2" spans="1:7" ht="12.75">
      <c r="A2" s="50" t="s">
        <v>44</v>
      </c>
      <c r="B2" s="49">
        <v>1</v>
      </c>
      <c r="C2" s="49">
        <v>20</v>
      </c>
      <c r="D2">
        <f>G2+G7</f>
        <v>40</v>
      </c>
      <c r="F2" t="s">
        <v>44</v>
      </c>
      <c r="G2" s="12">
        <v>25</v>
      </c>
    </row>
    <row r="3" spans="1:7" ht="12.75">
      <c r="A3" s="50" t="s">
        <v>45</v>
      </c>
      <c r="B3" s="49">
        <v>2</v>
      </c>
      <c r="C3" s="49">
        <v>50</v>
      </c>
      <c r="D3">
        <f>G2+G3</f>
        <v>50</v>
      </c>
      <c r="F3" t="s">
        <v>53</v>
      </c>
      <c r="G3" s="12">
        <v>25</v>
      </c>
    </row>
    <row r="4" spans="1:7" ht="12.75">
      <c r="A4" s="51" t="s">
        <v>46</v>
      </c>
      <c r="B4" s="49">
        <v>3</v>
      </c>
      <c r="C4" s="49">
        <v>80</v>
      </c>
      <c r="D4">
        <f>G3+G4</f>
        <v>80</v>
      </c>
      <c r="F4" t="s">
        <v>54</v>
      </c>
      <c r="G4" s="12">
        <v>55</v>
      </c>
    </row>
    <row r="5" spans="1:7" ht="12.75">
      <c r="A5" s="49" t="s">
        <v>47</v>
      </c>
      <c r="B5" s="49">
        <v>4</v>
      </c>
      <c r="C5" s="49">
        <v>100</v>
      </c>
      <c r="D5">
        <f>G4+G5</f>
        <v>100</v>
      </c>
      <c r="F5" t="s">
        <v>55</v>
      </c>
      <c r="G5" s="12">
        <v>45</v>
      </c>
    </row>
    <row r="6" spans="1:7" ht="12.75">
      <c r="A6" s="49" t="s">
        <v>48</v>
      </c>
      <c r="B6" s="49">
        <v>5</v>
      </c>
      <c r="C6" s="49">
        <v>40</v>
      </c>
      <c r="D6">
        <f>G5+G6</f>
        <v>60</v>
      </c>
      <c r="F6" t="s">
        <v>56</v>
      </c>
      <c r="G6" s="12">
        <v>15</v>
      </c>
    </row>
    <row r="7" spans="1:7" ht="12.75">
      <c r="A7" s="50" t="s">
        <v>49</v>
      </c>
      <c r="B7" s="49">
        <v>6</v>
      </c>
      <c r="C7" s="49">
        <v>30</v>
      </c>
      <c r="D7">
        <f>G6+G7</f>
        <v>30</v>
      </c>
      <c r="F7" t="s">
        <v>57</v>
      </c>
      <c r="G7" s="12">
        <v>15</v>
      </c>
    </row>
    <row r="8" spans="7:8" ht="12.75">
      <c r="G8" s="54">
        <f>SUM(G2:G7)</f>
        <v>180</v>
      </c>
      <c r="H8" s="55"/>
    </row>
    <row r="9" ht="12.75">
      <c r="G9" s="4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2010-04-03T14:36:33Z</dcterms:modified>
  <cp:category/>
  <cp:version/>
  <cp:contentType/>
  <cp:contentStatus/>
</cp:coreProperties>
</file>